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ublicaciones 2019\"/>
    </mc:Choice>
  </mc:AlternateContent>
  <bookViews>
    <workbookView xWindow="120" yWindow="120" windowWidth="12735" windowHeight="787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7" i="1" l="1"/>
  <c r="D7" i="1"/>
  <c r="E9" i="1"/>
  <c r="E7" i="1"/>
  <c r="C6" i="1"/>
  <c r="G8" i="1" l="1"/>
  <c r="G12" i="1" s="1"/>
  <c r="H9" i="1" l="1"/>
  <c r="D8" i="1"/>
  <c r="H6" i="1"/>
  <c r="C28" i="1"/>
  <c r="C36" i="1" s="1"/>
  <c r="H21" i="1"/>
  <c r="C21" i="1"/>
  <c r="H7" i="1"/>
  <c r="F6" i="1"/>
  <c r="F8" i="1" s="1"/>
  <c r="F12" i="1" s="1"/>
  <c r="E8" i="1"/>
  <c r="E12" i="1" s="1"/>
  <c r="C8" i="1"/>
  <c r="C12" i="1" s="1"/>
  <c r="B8" i="1"/>
  <c r="B12" i="1" s="1"/>
  <c r="H8" i="1" l="1"/>
  <c r="H12" i="1" s="1"/>
  <c r="D12" i="1"/>
</calcChain>
</file>

<file path=xl/sharedStrings.xml><?xml version="1.0" encoding="utf-8"?>
<sst xmlns="http://schemas.openxmlformats.org/spreadsheetml/2006/main" count="49" uniqueCount="46">
  <si>
    <t>Concepto</t>
  </si>
  <si>
    <t>Libre Disponibilidad</t>
  </si>
  <si>
    <t>Terceros</t>
  </si>
  <si>
    <t>Especiales</t>
  </si>
  <si>
    <t>Con afectacion especifica</t>
  </si>
  <si>
    <t>Subtotal</t>
  </si>
  <si>
    <t>Ajustes (Fondos Rotatorios)</t>
  </si>
  <si>
    <t>Total</t>
  </si>
  <si>
    <t>PRESUPUESTO</t>
  </si>
  <si>
    <t>Presupuesto Original</t>
  </si>
  <si>
    <t>Modificaciones</t>
  </si>
  <si>
    <t>Superavit de Ejercicios Anteriores</t>
  </si>
  <si>
    <t>Excedentes de Recaudacion</t>
  </si>
  <si>
    <t>Aumento o creacion de Recursos</t>
  </si>
  <si>
    <t>Mayor Coparticipacion Comunicada</t>
  </si>
  <si>
    <t>Otros</t>
  </si>
  <si>
    <t>Ingresos</t>
  </si>
  <si>
    <t>Gastos devengados</t>
  </si>
  <si>
    <t>Gastos pagados</t>
  </si>
  <si>
    <t>Deuda</t>
  </si>
  <si>
    <t>Saldo final</t>
  </si>
  <si>
    <t>Saldos Iniciales</t>
  </si>
  <si>
    <t>Definitivo</t>
  </si>
  <si>
    <t>FINANCIACION DEL CREDITO ADICIONAL</t>
  </si>
  <si>
    <t>REULTADOS</t>
  </si>
  <si>
    <t>BALANCE GENERAL</t>
  </si>
  <si>
    <t>Recursos Corrientes y de Capital Percibidos</t>
  </si>
  <si>
    <t>Gtos. Corrientes y de Capital Devengados</t>
  </si>
  <si>
    <t>Resultado del Articulo 43 Dto. 2980/00</t>
  </si>
  <si>
    <t>Ingresos Provenientes de Endeudamiento</t>
  </si>
  <si>
    <t>Saldos de Caja y Bancos al Inicio</t>
  </si>
  <si>
    <t>Servicio de la Deuda (Amortizacion)</t>
  </si>
  <si>
    <t>Cancelacion de otros Pasivos al Cierre</t>
  </si>
  <si>
    <t>Resultado del Articulo 44 Dto. 2980/00</t>
  </si>
  <si>
    <t>Corriente</t>
  </si>
  <si>
    <t>No Corriente</t>
  </si>
  <si>
    <t>Activo</t>
  </si>
  <si>
    <t>Pasivo</t>
  </si>
  <si>
    <t>Patrimonio</t>
  </si>
  <si>
    <t>Capital Fiscal</t>
  </si>
  <si>
    <t>Resultado del Ejercicio</t>
  </si>
  <si>
    <t>Resultado Ejercicios Anteriores</t>
  </si>
  <si>
    <t>Res. Afec. Bs. Dominio Publico</t>
  </si>
  <si>
    <t>.</t>
  </si>
  <si>
    <t>Ajustes Contables</t>
  </si>
  <si>
    <t>MEMORIA GENERAL ANUAL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</si>
</sst>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3" fillId="0" borderId="2" xfId="0" applyFont="1" applyBorder="1"/>
    <xf numFmtId="164" fontId="3" fillId="0" borderId="3" xfId="1" applyFont="1" applyBorder="1"/>
    <xf numFmtId="164" fontId="3" fillId="0" borderId="4" xfId="1" applyFont="1" applyBorder="1"/>
    <xf numFmtId="0" fontId="3" fillId="0" borderId="5" xfId="0" applyFont="1" applyBorder="1"/>
    <xf numFmtId="164" fontId="3" fillId="0" borderId="0" xfId="1" applyFont="1" applyBorder="1"/>
    <xf numFmtId="164" fontId="3" fillId="0" borderId="6" xfId="1" applyFont="1" applyBorder="1"/>
    <xf numFmtId="164" fontId="3" fillId="0" borderId="13" xfId="1" applyFont="1" applyBorder="1"/>
    <xf numFmtId="164" fontId="3" fillId="0" borderId="14" xfId="1" applyFont="1" applyBorder="1"/>
    <xf numFmtId="0" fontId="4" fillId="0" borderId="5" xfId="0" applyFont="1" applyBorder="1"/>
    <xf numFmtId="0" fontId="4" fillId="0" borderId="7" xfId="0" applyFont="1" applyBorder="1"/>
    <xf numFmtId="164" fontId="3" fillId="0" borderId="8" xfId="1" applyFont="1" applyBorder="1"/>
    <xf numFmtId="164" fontId="3" fillId="0" borderId="9" xfId="1" applyFont="1" applyBorder="1"/>
    <xf numFmtId="164" fontId="3" fillId="0" borderId="2" xfId="1" applyFont="1" applyBorder="1"/>
    <xf numFmtId="164" fontId="3" fillId="0" borderId="5" xfId="1" applyFont="1" applyBorder="1"/>
    <xf numFmtId="164" fontId="4" fillId="0" borderId="7" xfId="1" applyFont="1" applyBorder="1"/>
    <xf numFmtId="164" fontId="4" fillId="0" borderId="5" xfId="1" applyFont="1" applyBorder="1"/>
    <xf numFmtId="0" fontId="3" fillId="0" borderId="7" xfId="0" applyFont="1" applyBorder="1"/>
    <xf numFmtId="164" fontId="3" fillId="0" borderId="7" xfId="1" applyFont="1" applyBorder="1"/>
    <xf numFmtId="0" fontId="4" fillId="0" borderId="1" xfId="0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4" fillId="0" borderId="11" xfId="1" applyFont="1" applyBorder="1" applyAlignment="1">
      <alignment horizontal="center"/>
    </xf>
    <xf numFmtId="164" fontId="4" fillId="0" borderId="12" xfId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H38" sqref="A1:H38"/>
    </sheetView>
  </sheetViews>
  <sheetFormatPr baseColWidth="10" defaultRowHeight="15" x14ac:dyDescent="0.25"/>
  <cols>
    <col min="1" max="1" width="29.7109375" bestFit="1" customWidth="1"/>
    <col min="2" max="2" width="15.85546875" style="1" customWidth="1"/>
    <col min="3" max="3" width="16" style="1" customWidth="1"/>
    <col min="4" max="4" width="32.5703125" style="1" bestFit="1" customWidth="1"/>
    <col min="5" max="5" width="17.140625" style="1" customWidth="1"/>
    <col min="6" max="6" width="14.42578125" style="1" customWidth="1"/>
    <col min="7" max="7" width="19.42578125" style="1" bestFit="1" customWidth="1"/>
    <col min="8" max="8" width="16.85546875" style="1" bestFit="1" customWidth="1"/>
  </cols>
  <sheetData>
    <row r="1" spans="1:8" x14ac:dyDescent="0.25">
      <c r="A1" s="30" t="s">
        <v>45</v>
      </c>
      <c r="B1" s="30"/>
      <c r="C1" s="30"/>
      <c r="D1" s="30"/>
      <c r="E1" s="30"/>
      <c r="F1" s="30"/>
      <c r="G1" s="30"/>
      <c r="H1" s="30"/>
    </row>
    <row r="2" spans="1:8" x14ac:dyDescent="0.25">
      <c r="A2" s="2"/>
      <c r="B2" s="3"/>
      <c r="C2" s="3"/>
      <c r="D2" s="3"/>
      <c r="E2" s="3"/>
      <c r="F2" s="3"/>
      <c r="G2" s="3"/>
      <c r="H2" s="3"/>
    </row>
    <row r="3" spans="1:8" x14ac:dyDescent="0.25">
      <c r="A3" s="2"/>
      <c r="B3" s="3"/>
      <c r="C3" s="3"/>
      <c r="D3" s="3"/>
      <c r="E3" s="3"/>
      <c r="F3" s="3"/>
      <c r="G3" s="3"/>
      <c r="H3" s="3"/>
    </row>
    <row r="4" spans="1:8" x14ac:dyDescent="0.25">
      <c r="A4" s="22" t="s">
        <v>0</v>
      </c>
      <c r="B4" s="23" t="s">
        <v>21</v>
      </c>
      <c r="C4" s="23" t="s">
        <v>16</v>
      </c>
      <c r="D4" s="23" t="s">
        <v>17</v>
      </c>
      <c r="E4" s="23" t="s">
        <v>18</v>
      </c>
      <c r="F4" s="23" t="s">
        <v>19</v>
      </c>
      <c r="G4" s="23" t="s">
        <v>44</v>
      </c>
      <c r="H4" s="23" t="s">
        <v>20</v>
      </c>
    </row>
    <row r="5" spans="1:8" x14ac:dyDescent="0.25">
      <c r="A5" s="4"/>
      <c r="B5" s="5"/>
      <c r="C5" s="5"/>
      <c r="D5" s="5"/>
      <c r="E5" s="5"/>
      <c r="F5" s="5"/>
      <c r="G5" s="5"/>
      <c r="H5" s="6"/>
    </row>
    <row r="6" spans="1:8" x14ac:dyDescent="0.25">
      <c r="A6" s="7" t="s">
        <v>1</v>
      </c>
      <c r="B6" s="8">
        <v>54890362.140000001</v>
      </c>
      <c r="C6" s="8">
        <f>2315526484.52+12391717.83</f>
        <v>2327918202.3499999</v>
      </c>
      <c r="D6" s="8">
        <v>2478218625.8800001</v>
      </c>
      <c r="E6" s="8">
        <v>2429759463.77</v>
      </c>
      <c r="F6" s="8">
        <f>+D6-E6</f>
        <v>48459162.110000134</v>
      </c>
      <c r="G6" s="8">
        <v>0</v>
      </c>
      <c r="H6" s="9">
        <f>+B6+C6-E6+G6</f>
        <v>-46950899.28000021</v>
      </c>
    </row>
    <row r="7" spans="1:8" ht="15.75" thickBot="1" x14ac:dyDescent="0.3">
      <c r="A7" s="7" t="s">
        <v>4</v>
      </c>
      <c r="B7" s="10">
        <v>80076309.620000005</v>
      </c>
      <c r="C7" s="10">
        <v>370871569.86000001</v>
      </c>
      <c r="D7" s="10">
        <f>8706810.52+211376227.24+151693537.26</f>
        <v>371776575.01999998</v>
      </c>
      <c r="E7" s="10">
        <f>368838037.46+6558805.12</f>
        <v>375396842.57999998</v>
      </c>
      <c r="F7" s="10">
        <f>2487903.32+450634.24</f>
        <v>2938537.5599999996</v>
      </c>
      <c r="G7" s="10"/>
      <c r="H7" s="11">
        <f>+B7+C7-E7</f>
        <v>75551036.900000036</v>
      </c>
    </row>
    <row r="8" spans="1:8" x14ac:dyDescent="0.25">
      <c r="A8" s="12" t="s">
        <v>5</v>
      </c>
      <c r="B8" s="8">
        <f>SUM(B6:B7)</f>
        <v>134966671.75999999</v>
      </c>
      <c r="C8" s="8">
        <f t="shared" ref="C8:H8" si="0">SUM(C6:C7)</f>
        <v>2698789772.21</v>
      </c>
      <c r="D8" s="8">
        <f t="shared" si="0"/>
        <v>2849995200.9000001</v>
      </c>
      <c r="E8" s="8">
        <f t="shared" si="0"/>
        <v>2805156306.3499999</v>
      </c>
      <c r="F8" s="8">
        <f t="shared" si="0"/>
        <v>51397699.670000136</v>
      </c>
      <c r="G8" s="8">
        <f t="shared" si="0"/>
        <v>0</v>
      </c>
      <c r="H8" s="8">
        <f t="shared" si="0"/>
        <v>28600137.619999826</v>
      </c>
    </row>
    <row r="9" spans="1:8" x14ac:dyDescent="0.25">
      <c r="A9" s="7" t="s">
        <v>2</v>
      </c>
      <c r="B9" s="8">
        <v>42599371.240000002</v>
      </c>
      <c r="C9" s="8">
        <v>246852018.05000001</v>
      </c>
      <c r="D9" s="8"/>
      <c r="E9" s="8">
        <f>228473266.91+5832912.71</f>
        <v>234306179.62</v>
      </c>
      <c r="F9" s="8"/>
      <c r="G9" s="8"/>
      <c r="H9" s="9">
        <f>+B9+C9-E9</f>
        <v>55145209.670000017</v>
      </c>
    </row>
    <row r="10" spans="1:8" x14ac:dyDescent="0.25">
      <c r="A10" s="7" t="s">
        <v>3</v>
      </c>
      <c r="B10" s="8"/>
      <c r="C10" s="8"/>
      <c r="D10" s="8"/>
      <c r="E10" s="8"/>
      <c r="F10" s="8"/>
      <c r="G10" s="8"/>
      <c r="H10" s="9"/>
    </row>
    <row r="11" spans="1:8" ht="15.75" thickBot="1" x14ac:dyDescent="0.3">
      <c r="A11" s="7" t="s">
        <v>6</v>
      </c>
      <c r="B11" s="10"/>
      <c r="C11" s="10"/>
      <c r="D11" s="10"/>
      <c r="E11" s="10"/>
      <c r="F11" s="10"/>
      <c r="G11" s="10"/>
      <c r="H11" s="11"/>
    </row>
    <row r="12" spans="1:8" x14ac:dyDescent="0.25">
      <c r="A12" s="13" t="s">
        <v>7</v>
      </c>
      <c r="B12" s="14">
        <f>SUM(B8:B11)</f>
        <v>177566043</v>
      </c>
      <c r="C12" s="14">
        <f t="shared" ref="C12:H12" si="1">SUM(C8:C11)</f>
        <v>2945641790.2600002</v>
      </c>
      <c r="D12" s="14">
        <f t="shared" si="1"/>
        <v>2849995200.9000001</v>
      </c>
      <c r="E12" s="14">
        <f t="shared" si="1"/>
        <v>3039462485.9699998</v>
      </c>
      <c r="F12" s="14">
        <f t="shared" si="1"/>
        <v>51397699.670000136</v>
      </c>
      <c r="G12" s="14">
        <f t="shared" si="1"/>
        <v>0</v>
      </c>
      <c r="H12" s="14">
        <f t="shared" si="1"/>
        <v>83745347.289999843</v>
      </c>
    </row>
    <row r="13" spans="1:8" ht="9.75" customHeight="1" x14ac:dyDescent="0.25">
      <c r="A13" s="2"/>
      <c r="B13" s="3"/>
      <c r="C13" s="3"/>
      <c r="D13" s="3"/>
      <c r="E13" s="3"/>
      <c r="F13" s="3"/>
      <c r="G13" s="3"/>
      <c r="H13" s="3"/>
    </row>
    <row r="14" spans="1:8" x14ac:dyDescent="0.25">
      <c r="A14" s="24" t="s">
        <v>8</v>
      </c>
      <c r="B14" s="25"/>
      <c r="C14" s="26"/>
      <c r="D14" s="27" t="s">
        <v>23</v>
      </c>
      <c r="E14" s="28"/>
      <c r="F14" s="28"/>
      <c r="G14" s="28"/>
      <c r="H14" s="29"/>
    </row>
    <row r="15" spans="1:8" x14ac:dyDescent="0.25">
      <c r="A15" s="7"/>
      <c r="B15" s="8"/>
      <c r="C15" s="9"/>
      <c r="D15" s="16"/>
      <c r="E15" s="5"/>
      <c r="F15" s="5"/>
      <c r="G15" s="5"/>
      <c r="H15" s="6"/>
    </row>
    <row r="16" spans="1:8" x14ac:dyDescent="0.25">
      <c r="A16" s="7" t="s">
        <v>9</v>
      </c>
      <c r="B16" s="8"/>
      <c r="C16" s="9">
        <v>1933453924.48</v>
      </c>
      <c r="D16" s="17" t="s">
        <v>11</v>
      </c>
      <c r="E16" s="8"/>
      <c r="F16" s="8"/>
      <c r="G16" s="8"/>
      <c r="H16" s="9"/>
    </row>
    <row r="17" spans="1:8" x14ac:dyDescent="0.25">
      <c r="A17" s="7" t="s">
        <v>10</v>
      </c>
      <c r="B17" s="8"/>
      <c r="C17" s="9">
        <v>836458400.63999999</v>
      </c>
      <c r="D17" s="17" t="s">
        <v>12</v>
      </c>
      <c r="E17" s="8"/>
      <c r="F17" s="8"/>
      <c r="G17" s="8"/>
      <c r="H17" s="9"/>
    </row>
    <row r="18" spans="1:8" x14ac:dyDescent="0.25">
      <c r="A18" s="7"/>
      <c r="B18" s="8"/>
      <c r="C18" s="9"/>
      <c r="D18" s="17" t="s">
        <v>13</v>
      </c>
      <c r="E18" s="8"/>
      <c r="F18" s="8"/>
      <c r="G18" s="8"/>
      <c r="H18" s="9">
        <v>763984020.42999995</v>
      </c>
    </row>
    <row r="19" spans="1:8" x14ac:dyDescent="0.25">
      <c r="A19" s="7"/>
      <c r="B19" s="8"/>
      <c r="C19" s="9"/>
      <c r="D19" s="17" t="s">
        <v>14</v>
      </c>
      <c r="E19" s="8"/>
      <c r="F19" s="8"/>
      <c r="G19" s="8"/>
      <c r="H19" s="9"/>
    </row>
    <row r="20" spans="1:8" x14ac:dyDescent="0.25">
      <c r="A20" s="7"/>
      <c r="B20" s="8"/>
      <c r="C20" s="9"/>
      <c r="D20" s="17" t="s">
        <v>15</v>
      </c>
      <c r="E20" s="8"/>
      <c r="F20" s="8"/>
      <c r="G20" s="8"/>
      <c r="H20" s="9"/>
    </row>
    <row r="21" spans="1:8" x14ac:dyDescent="0.25">
      <c r="A21" s="13" t="s">
        <v>22</v>
      </c>
      <c r="B21" s="14"/>
      <c r="C21" s="15">
        <f>+C16+C17</f>
        <v>2769912325.1199999</v>
      </c>
      <c r="D21" s="18" t="s">
        <v>7</v>
      </c>
      <c r="E21" s="14"/>
      <c r="F21" s="14"/>
      <c r="G21" s="14"/>
      <c r="H21" s="15">
        <f>+H18</f>
        <v>763984020.42999995</v>
      </c>
    </row>
    <row r="22" spans="1:8" ht="6.75" customHeight="1" x14ac:dyDescent="0.25">
      <c r="A22" s="2"/>
      <c r="B22" s="3"/>
      <c r="C22" s="3"/>
      <c r="D22" s="3"/>
      <c r="E22" s="3"/>
      <c r="F22" s="3"/>
      <c r="G22" s="3"/>
      <c r="H22" s="3" t="s">
        <v>43</v>
      </c>
    </row>
    <row r="23" spans="1:8" x14ac:dyDescent="0.25">
      <c r="A23" s="24" t="s">
        <v>24</v>
      </c>
      <c r="B23" s="25"/>
      <c r="C23" s="26"/>
      <c r="D23" s="28" t="s">
        <v>25</v>
      </c>
      <c r="E23" s="28"/>
      <c r="F23" s="28"/>
      <c r="G23" s="28"/>
      <c r="H23" s="29"/>
    </row>
    <row r="24" spans="1:8" x14ac:dyDescent="0.25">
      <c r="A24" s="4"/>
      <c r="B24" s="5"/>
      <c r="C24" s="5"/>
      <c r="D24" s="16"/>
      <c r="E24" s="5"/>
      <c r="F24" s="5"/>
      <c r="G24" s="5"/>
      <c r="H24" s="6"/>
    </row>
    <row r="25" spans="1:8" x14ac:dyDescent="0.25">
      <c r="A25" s="7" t="s">
        <v>26</v>
      </c>
      <c r="B25" s="8"/>
      <c r="C25" s="8">
        <v>2686398054.3800001</v>
      </c>
      <c r="D25" s="19" t="s">
        <v>36</v>
      </c>
      <c r="E25" s="8"/>
      <c r="F25" s="8"/>
      <c r="G25" s="8"/>
      <c r="H25" s="9"/>
    </row>
    <row r="26" spans="1:8" x14ac:dyDescent="0.25">
      <c r="A26" s="7" t="s">
        <v>27</v>
      </c>
      <c r="B26" s="8"/>
      <c r="C26" s="8">
        <v>2801861977.8600001</v>
      </c>
      <c r="D26" s="17"/>
      <c r="E26" s="8" t="s">
        <v>34</v>
      </c>
      <c r="F26" s="8"/>
      <c r="G26" s="8"/>
      <c r="H26" s="9">
        <v>745975409.52999997</v>
      </c>
    </row>
    <row r="27" spans="1:8" x14ac:dyDescent="0.25">
      <c r="A27" s="7"/>
      <c r="B27" s="8"/>
      <c r="C27" s="8"/>
      <c r="D27" s="17"/>
      <c r="E27" s="8" t="s">
        <v>35</v>
      </c>
      <c r="F27" s="8"/>
      <c r="G27" s="8"/>
      <c r="H27" s="9">
        <v>670374749.45000005</v>
      </c>
    </row>
    <row r="28" spans="1:8" x14ac:dyDescent="0.25">
      <c r="A28" s="12" t="s">
        <v>28</v>
      </c>
      <c r="B28" s="8"/>
      <c r="C28" s="8">
        <f>+C25-C26</f>
        <v>-115463923.48000002</v>
      </c>
      <c r="D28" s="19" t="s">
        <v>37</v>
      </c>
      <c r="E28" s="8"/>
      <c r="F28" s="8"/>
      <c r="G28" s="8"/>
      <c r="H28" s="9"/>
    </row>
    <row r="29" spans="1:8" x14ac:dyDescent="0.25">
      <c r="A29" s="7"/>
      <c r="B29" s="8"/>
      <c r="C29" s="8"/>
      <c r="D29" s="17"/>
      <c r="E29" s="8" t="s">
        <v>34</v>
      </c>
      <c r="F29" s="8"/>
      <c r="G29" s="8"/>
      <c r="H29" s="9">
        <v>-113280156.89</v>
      </c>
    </row>
    <row r="30" spans="1:8" x14ac:dyDescent="0.25">
      <c r="A30" s="7"/>
      <c r="B30" s="8"/>
      <c r="C30" s="8"/>
      <c r="D30" s="17"/>
      <c r="E30" s="8" t="s">
        <v>35</v>
      </c>
      <c r="F30" s="8"/>
      <c r="G30" s="8"/>
      <c r="H30" s="9">
        <v>-1263811.8999999999</v>
      </c>
    </row>
    <row r="31" spans="1:8" x14ac:dyDescent="0.25">
      <c r="A31" s="7" t="s">
        <v>29</v>
      </c>
      <c r="B31" s="8"/>
      <c r="C31" s="8"/>
      <c r="D31" s="17"/>
      <c r="E31" s="8"/>
      <c r="F31" s="8"/>
      <c r="G31" s="8"/>
      <c r="H31" s="9"/>
    </row>
    <row r="32" spans="1:8" x14ac:dyDescent="0.25">
      <c r="A32" s="7" t="s">
        <v>30</v>
      </c>
      <c r="B32" s="8"/>
      <c r="C32" s="8">
        <v>138530643.24000001</v>
      </c>
      <c r="D32" s="19" t="s">
        <v>38</v>
      </c>
      <c r="E32" s="8"/>
      <c r="F32" s="8"/>
      <c r="G32" s="8"/>
      <c r="H32" s="9"/>
    </row>
    <row r="33" spans="1:8" x14ac:dyDescent="0.25">
      <c r="A33" s="7" t="s">
        <v>31</v>
      </c>
      <c r="B33" s="8"/>
      <c r="C33" s="8">
        <v>48133223.039999999</v>
      </c>
      <c r="D33" s="17"/>
      <c r="E33" s="8" t="s">
        <v>39</v>
      </c>
      <c r="F33" s="8"/>
      <c r="G33" s="8"/>
      <c r="H33" s="9">
        <v>-138011620.44</v>
      </c>
    </row>
    <row r="34" spans="1:8" x14ac:dyDescent="0.25">
      <c r="A34" s="7" t="s">
        <v>32</v>
      </c>
      <c r="B34" s="8"/>
      <c r="C34" s="8"/>
      <c r="D34" s="17"/>
      <c r="E34" s="8" t="s">
        <v>40</v>
      </c>
      <c r="F34" s="8"/>
      <c r="G34" s="8"/>
      <c r="H34" s="9">
        <v>298480454.54000002</v>
      </c>
    </row>
    <row r="35" spans="1:8" x14ac:dyDescent="0.25">
      <c r="A35" s="7"/>
      <c r="B35" s="8"/>
      <c r="C35" s="8"/>
      <c r="D35" s="17"/>
      <c r="E35" s="8" t="s">
        <v>41</v>
      </c>
      <c r="F35" s="8"/>
      <c r="G35" s="8"/>
      <c r="H35" s="9">
        <v>-1462275024.29</v>
      </c>
    </row>
    <row r="36" spans="1:8" x14ac:dyDescent="0.25">
      <c r="A36" s="12" t="s">
        <v>33</v>
      </c>
      <c r="B36" s="8"/>
      <c r="C36" s="8">
        <f>+C28+C32-C33</f>
        <v>-25066503.280000009</v>
      </c>
      <c r="D36" s="17"/>
      <c r="E36" s="8" t="s">
        <v>42</v>
      </c>
      <c r="F36" s="8"/>
      <c r="G36" s="8"/>
      <c r="H36" s="9"/>
    </row>
    <row r="37" spans="1:8" ht="15.75" thickBot="1" x14ac:dyDescent="0.3">
      <c r="A37" s="7"/>
      <c r="B37" s="8"/>
      <c r="C37" s="11"/>
      <c r="D37" s="17"/>
      <c r="E37" s="8"/>
      <c r="F37" s="8"/>
      <c r="G37" s="8"/>
      <c r="H37" s="9"/>
    </row>
    <row r="38" spans="1:8" x14ac:dyDescent="0.25">
      <c r="A38" s="20"/>
      <c r="B38" s="14"/>
      <c r="C38" s="14"/>
      <c r="D38" s="21"/>
      <c r="E38" s="14"/>
      <c r="F38" s="14"/>
      <c r="G38" s="14"/>
      <c r="H38" s="15"/>
    </row>
  </sheetData>
  <mergeCells count="5">
    <mergeCell ref="A14:C14"/>
    <mergeCell ref="D14:H14"/>
    <mergeCell ref="A23:C23"/>
    <mergeCell ref="D23:H23"/>
    <mergeCell ref="A1:H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Ingresos</dc:creator>
  <cp:lastModifiedBy>user</cp:lastModifiedBy>
  <cp:lastPrinted>2020-07-20T15:26:13Z</cp:lastPrinted>
  <dcterms:created xsi:type="dcterms:W3CDTF">2014-05-06T13:28:53Z</dcterms:created>
  <dcterms:modified xsi:type="dcterms:W3CDTF">2020-07-20T15:40:37Z</dcterms:modified>
</cp:coreProperties>
</file>